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13178841-0F54-41A1-8F54-34549218CCB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8" i="1" l="1"/>
  <c r="F64" i="1"/>
  <c r="F55" i="1"/>
  <c r="F48" i="1"/>
  <c r="F40" i="1"/>
  <c r="F37" i="1"/>
  <c r="F34" i="1"/>
  <c r="F30" i="1"/>
  <c r="F25" i="1"/>
  <c r="F12" i="1"/>
  <c r="F4" i="1"/>
</calcChain>
</file>

<file path=xl/sharedStrings.xml><?xml version="1.0" encoding="utf-8"?>
<sst xmlns="http://schemas.openxmlformats.org/spreadsheetml/2006/main" count="313" uniqueCount="230">
  <si>
    <t>OSNOVNA ŠKOLA   JOSIPA BROZA, KUMROVEC</t>
  </si>
  <si>
    <t>RED.BR</t>
  </si>
  <si>
    <t>EVIDENCIJSKI BROJ NABAVE</t>
  </si>
  <si>
    <t>KONTO</t>
  </si>
  <si>
    <t>PREDMET NABAVE</t>
  </si>
  <si>
    <t>BROJČANA OZNAKA PREDMETA NABAVE IZ     CPV-a</t>
  </si>
  <si>
    <t>PROCJENJENA VRIJEDNOST NABAVE BEZ PDV-a</t>
  </si>
  <si>
    <t>VRSTA POSTUPKA</t>
  </si>
  <si>
    <t>SKLAPA LI SE UGOVOR ILI OKVIRNI SPORAZUM</t>
  </si>
  <si>
    <t>PLANIRANI POČETAK POSTUPKA</t>
  </si>
  <si>
    <t>PLANIRANO TRAJANJE UGOVORA ILI OKVIRNOG SPORAZUMA</t>
  </si>
  <si>
    <t>1.0.</t>
  </si>
  <si>
    <t>UREDSKI I OSTALI MATERIJAL</t>
  </si>
  <si>
    <t xml:space="preserve">      CPV</t>
  </si>
  <si>
    <t>JEDNOSTAVNA NABAVA</t>
  </si>
  <si>
    <t>UGOVOR</t>
  </si>
  <si>
    <t>01.01.2018.</t>
  </si>
  <si>
    <t>31.12.2018.</t>
  </si>
  <si>
    <t>1.1.</t>
  </si>
  <si>
    <t>Toneri, tinte za štampače</t>
  </si>
  <si>
    <t>30125000-1</t>
  </si>
  <si>
    <t>1.2.</t>
  </si>
  <si>
    <t>Papir A4</t>
  </si>
  <si>
    <t>30100000-0</t>
  </si>
  <si>
    <t>1.3.</t>
  </si>
  <si>
    <t>Ostali uredski materijal</t>
  </si>
  <si>
    <t>1.4.</t>
  </si>
  <si>
    <t>Literatura- tisak</t>
  </si>
  <si>
    <t>22200000-0</t>
  </si>
  <si>
    <t>1.5.</t>
  </si>
  <si>
    <t>Materijal i sredstva za čišćenje</t>
  </si>
  <si>
    <t>24513000-3</t>
  </si>
  <si>
    <t>1.6.</t>
  </si>
  <si>
    <t>Higijenski WC materijal</t>
  </si>
  <si>
    <t>33700000-7</t>
  </si>
  <si>
    <t>1.7.</t>
  </si>
  <si>
    <t>Ostali mater. za čišćenje i održavanje</t>
  </si>
  <si>
    <t>25223000-0</t>
  </si>
  <si>
    <t>2.0.</t>
  </si>
  <si>
    <t>MATERIJAL I SIROVINE</t>
  </si>
  <si>
    <t>CPV</t>
  </si>
  <si>
    <t>2.1.</t>
  </si>
  <si>
    <t>Svinjetina i prerađevine od svinjetine</t>
  </si>
  <si>
    <t>15113000-3</t>
  </si>
  <si>
    <t>2.2.</t>
  </si>
  <si>
    <t>Perad i prerađevine od peradi</t>
  </si>
  <si>
    <t>15112000-6</t>
  </si>
  <si>
    <t>2.3.</t>
  </si>
  <si>
    <t>Mlijeko i mliječni proizvodi</t>
  </si>
  <si>
    <t>15510000-6</t>
  </si>
  <si>
    <t>2.4.</t>
  </si>
  <si>
    <t>Pekarski proizvodi</t>
  </si>
  <si>
    <t>15612500-6</t>
  </si>
  <si>
    <t>Tjestenina</t>
  </si>
  <si>
    <t>Ostale namirnice za školski obrok</t>
  </si>
  <si>
    <t>15894210-6</t>
  </si>
  <si>
    <t>3.0.</t>
  </si>
  <si>
    <t>ENERGIJA</t>
  </si>
  <si>
    <t xml:space="preserve">         CPV</t>
  </si>
  <si>
    <t>NARUDŽBENICA/UGOVOR</t>
  </si>
  <si>
    <t>3.1.</t>
  </si>
  <si>
    <t>Gorivo za kosilice i dr. strojeve</t>
  </si>
  <si>
    <t>09000000-3</t>
  </si>
  <si>
    <t>4.0.</t>
  </si>
  <si>
    <t>MATERIJAL I DJELOVI ZA TEKUĆE I INVESTICIJSKO ODRŽAVANJE</t>
  </si>
  <si>
    <t>4.1.</t>
  </si>
  <si>
    <t>Električni materijal</t>
  </si>
  <si>
    <t>31681410-0</t>
  </si>
  <si>
    <t>4.2.</t>
  </si>
  <si>
    <t>Vodoinstalater. materijal</t>
  </si>
  <si>
    <t>26214000-1</t>
  </si>
  <si>
    <t>4.3.</t>
  </si>
  <si>
    <t>Boje i lakovi</t>
  </si>
  <si>
    <t>24300000-7</t>
  </si>
  <si>
    <t>4.4.</t>
  </si>
  <si>
    <t>Ostali razni materijal</t>
  </si>
  <si>
    <t>28630000-1</t>
  </si>
  <si>
    <t>5.0.</t>
  </si>
  <si>
    <t>SITAN INVENTAR</t>
  </si>
  <si>
    <t>5.1.</t>
  </si>
  <si>
    <t>Ručni alati</t>
  </si>
  <si>
    <t>28621000-1</t>
  </si>
  <si>
    <t>5.2.</t>
  </si>
  <si>
    <t>Inventar za kuhinju</t>
  </si>
  <si>
    <t>36671000-5</t>
  </si>
  <si>
    <t>5.3.</t>
  </si>
  <si>
    <t>Inventar za nastavu</t>
  </si>
  <si>
    <t>33251000-4</t>
  </si>
  <si>
    <t>6.0.</t>
  </si>
  <si>
    <t>RADNA ODJEĆA I OBUĆA</t>
  </si>
  <si>
    <t>6.1.</t>
  </si>
  <si>
    <t>Radna odjeća</t>
  </si>
  <si>
    <t>18110000-3</t>
  </si>
  <si>
    <t>6.2.</t>
  </si>
  <si>
    <t>Radna obuća</t>
  </si>
  <si>
    <t>18813300-4</t>
  </si>
  <si>
    <t>7.0.</t>
  </si>
  <si>
    <t>USLUGE TELEFONA I POŠTE</t>
  </si>
  <si>
    <t>Usluge telekomunikacija</t>
  </si>
  <si>
    <t>64213000-2</t>
  </si>
  <si>
    <t>Poštanske usluge</t>
  </si>
  <si>
    <t>64112000-4</t>
  </si>
  <si>
    <t>8.0.</t>
  </si>
  <si>
    <t>USLUGE TEKUĆEG I INVESTICIJSKOG ODRŽAVANJA</t>
  </si>
  <si>
    <t>Elektro radovi</t>
  </si>
  <si>
    <t>45315100-9</t>
  </si>
  <si>
    <t>Održavanje kotlovnice i plinske instalacije</t>
  </si>
  <si>
    <t>50800000-3</t>
  </si>
  <si>
    <t xml:space="preserve">Servisi i popravci </t>
  </si>
  <si>
    <t>74231710-7</t>
  </si>
  <si>
    <t>Vodoinslaterski  radovi</t>
  </si>
  <si>
    <t>45332200-5</t>
  </si>
  <si>
    <t xml:space="preserve">Ispitivanja radi ispravnosti i zaštite </t>
  </si>
  <si>
    <t>74313000-6</t>
  </si>
  <si>
    <t>9.0.</t>
  </si>
  <si>
    <t>USLUGE PROMIDŽBE I INFORMIRANJA</t>
  </si>
  <si>
    <t>RTV pretplata</t>
  </si>
  <si>
    <t>64228000-0</t>
  </si>
  <si>
    <t>10.0.</t>
  </si>
  <si>
    <t>KOMUNALNE USLUGE</t>
  </si>
  <si>
    <t xml:space="preserve">        CPV</t>
  </si>
  <si>
    <t>Opskrba vodom</t>
  </si>
  <si>
    <t>65111000-4</t>
  </si>
  <si>
    <t>Odvoz smeća</t>
  </si>
  <si>
    <t>90121130-1</t>
  </si>
  <si>
    <t>Deratizacija, dezinsekcija</t>
  </si>
  <si>
    <t>74721000-9</t>
  </si>
  <si>
    <t>Usluge dimnjačara</t>
  </si>
  <si>
    <t>74724000-0</t>
  </si>
  <si>
    <t>Stambena pričuva</t>
  </si>
  <si>
    <t>Naknada za slivne vode</t>
  </si>
  <si>
    <t>90111300-1</t>
  </si>
  <si>
    <t>11.0.</t>
  </si>
  <si>
    <t>ZDRAVSTVENE I VETERINARSKE USLUGE</t>
  </si>
  <si>
    <t xml:space="preserve">          CPV</t>
  </si>
  <si>
    <t>Obvezni i preventivni zdravstveni pregledi zaposlenika</t>
  </si>
  <si>
    <t>85147000-1</t>
  </si>
  <si>
    <t>Zdravstvena ispravnost u kuhinji (brisevi)</t>
  </si>
  <si>
    <t>85142300-9</t>
  </si>
  <si>
    <t>12.0.</t>
  </si>
  <si>
    <t>INTELEKTUALNE I OSOBNE USLUGE</t>
  </si>
  <si>
    <t>NARUDŽBENICA</t>
  </si>
  <si>
    <t>13.0.</t>
  </si>
  <si>
    <t>RAČUNALNE USLUGE</t>
  </si>
  <si>
    <t>Održavanje računalnih programa</t>
  </si>
  <si>
    <t>50324100-3</t>
  </si>
  <si>
    <t>Ostale računalne usluge</t>
  </si>
  <si>
    <t>50333000-8</t>
  </si>
  <si>
    <t>14.0.</t>
  </si>
  <si>
    <t>GRAFIČKE I TISKARSKE USLUGE, USLUGE UVEZA I OSTALE NESPOMENUTE USLUGE</t>
  </si>
  <si>
    <t xml:space="preserve">     CPV</t>
  </si>
  <si>
    <t>Usluge uveza</t>
  </si>
  <si>
    <t>78100000-8</t>
  </si>
  <si>
    <t>Usluge terenske nastave</t>
  </si>
  <si>
    <t>63510000-7</t>
  </si>
  <si>
    <t>Usluge za školu plivanja</t>
  </si>
  <si>
    <t>72410000-7</t>
  </si>
  <si>
    <t>Usluge za učeničku zadrugu</t>
  </si>
  <si>
    <t>Ostale nespomenute usluge</t>
  </si>
  <si>
    <t>15.0.</t>
  </si>
  <si>
    <t>PREMIJA OSIGURANJA IMOVINE</t>
  </si>
  <si>
    <t>Premija osiguranja imovine</t>
  </si>
  <si>
    <t>66336200-6</t>
  </si>
  <si>
    <t>16.0.</t>
  </si>
  <si>
    <t>TUZEMNE ČLANARINE</t>
  </si>
  <si>
    <t>Članarina HZOŠ, HUROŠ</t>
  </si>
  <si>
    <t>55310000-6</t>
  </si>
  <si>
    <t>Članar. za učeničku zadrugu</t>
  </si>
  <si>
    <t>17.0.</t>
  </si>
  <si>
    <t>OSTALI NESPOMENUTI RASHODI POSLOVANJA</t>
  </si>
  <si>
    <t>Rashodi protokola</t>
  </si>
  <si>
    <t>Ostali rashodi</t>
  </si>
  <si>
    <t>18.0.</t>
  </si>
  <si>
    <t>UREDSKA OPREMA I NAMJEŠTAJ</t>
  </si>
  <si>
    <t xml:space="preserve">    CPV</t>
  </si>
  <si>
    <t>19.0.</t>
  </si>
  <si>
    <t>KNJIGE</t>
  </si>
  <si>
    <t>Knjige za škol. knjižnicu</t>
  </si>
  <si>
    <t>2213000-5</t>
  </si>
  <si>
    <t>Ravnateljica:</t>
  </si>
  <si>
    <t>Željka Töpfer, prof.</t>
  </si>
  <si>
    <t>EV-1-20</t>
  </si>
  <si>
    <t>2.5.</t>
  </si>
  <si>
    <t>2.6.</t>
  </si>
  <si>
    <t>2.7.</t>
  </si>
  <si>
    <t>05120000-2</t>
  </si>
  <si>
    <t>Ribe svježe ili smrznute</t>
  </si>
  <si>
    <t>15300000-1</t>
  </si>
  <si>
    <t>Voće i povrće svježe i konzerv.</t>
  </si>
  <si>
    <t>24500000-9</t>
  </si>
  <si>
    <t>2.8.</t>
  </si>
  <si>
    <t>Salame za sendviče</t>
  </si>
  <si>
    <t>15131230-6</t>
  </si>
  <si>
    <t>EV-2-20</t>
  </si>
  <si>
    <t>EV-3-20</t>
  </si>
  <si>
    <t>EV-4-20</t>
  </si>
  <si>
    <t>EV-5-20</t>
  </si>
  <si>
    <t>01.01.2020.</t>
  </si>
  <si>
    <t>31.12.2020.</t>
  </si>
  <si>
    <t>2.9.</t>
  </si>
  <si>
    <t>2.9.1.</t>
  </si>
  <si>
    <t>EV-6-20</t>
  </si>
  <si>
    <t>EV-7-20</t>
  </si>
  <si>
    <t>EV-8-20</t>
  </si>
  <si>
    <t>EV-9-20</t>
  </si>
  <si>
    <t>EV-10-20</t>
  </si>
  <si>
    <t xml:space="preserve">                       P L A N     N A B A V E   ZA   2020. GODINU</t>
  </si>
  <si>
    <t>74111100-1</t>
  </si>
  <si>
    <t>Usluge javnog bilježnika</t>
  </si>
  <si>
    <t>79132000-8</t>
  </si>
  <si>
    <t>Usluge pravnog savjetovanja</t>
  </si>
  <si>
    <t>EV-11-20</t>
  </si>
  <si>
    <t>EV-12-20</t>
  </si>
  <si>
    <t>EV-13-20</t>
  </si>
  <si>
    <t>EV-14-20</t>
  </si>
  <si>
    <t>EV-15-20</t>
  </si>
  <si>
    <t>EV-16-20</t>
  </si>
  <si>
    <t>EV-17-20</t>
  </si>
  <si>
    <t>EV-18-20</t>
  </si>
  <si>
    <t>EV-19-20</t>
  </si>
  <si>
    <t>Namještaj učionica</t>
  </si>
  <si>
    <t>36100000-2</t>
  </si>
  <si>
    <t>Računalna oprema</t>
  </si>
  <si>
    <t>30200000-1</t>
  </si>
  <si>
    <t>Hladnjaci i zamrzivači</t>
  </si>
  <si>
    <t>29711100-7</t>
  </si>
  <si>
    <t>Motorni puhač za lišće</t>
  </si>
  <si>
    <t>42652000-1</t>
  </si>
  <si>
    <t>Deterđenti za suđe i sredstva za dezinfekciju</t>
  </si>
  <si>
    <t>Plan nabave temelji se na financijskom planu za 2020.godinu , a donosi ga čelnica (ravnateljica) dana:  08. siječnja 2020.g.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</si>
</sst>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4" fillId="2" borderId="2" xfId="0" applyFont="1" applyFill="1" applyBorder="1"/>
    <xf numFmtId="0" fontId="4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1" fillId="2" borderId="2" xfId="0" applyFont="1" applyFill="1" applyBorder="1" applyAlignment="1">
      <alignment wrapText="1"/>
    </xf>
    <xf numFmtId="16" fontId="0" fillId="3" borderId="3" xfId="0" applyNumberFormat="1" applyFill="1" applyBorder="1"/>
    <xf numFmtId="0" fontId="0" fillId="3" borderId="3" xfId="0" applyFill="1" applyBorder="1"/>
    <xf numFmtId="0" fontId="0" fillId="3" borderId="3" xfId="0" applyFill="1" applyBorder="1" applyAlignment="1">
      <alignment horizontal="center"/>
    </xf>
    <xf numFmtId="0" fontId="1" fillId="3" borderId="3" xfId="0" applyFont="1" applyFill="1" applyBorder="1" applyAlignment="1">
      <alignment wrapText="1"/>
    </xf>
    <xf numFmtId="4" fontId="2" fillId="3" borderId="3" xfId="0" applyNumberFormat="1" applyFont="1" applyFill="1" applyBorder="1"/>
    <xf numFmtId="0" fontId="0" fillId="3" borderId="3" xfId="0" applyFill="1" applyBorder="1" applyAlignment="1">
      <alignment wrapText="1"/>
    </xf>
    <xf numFmtId="0" fontId="0" fillId="0" borderId="4" xfId="0" applyBorder="1"/>
    <xf numFmtId="4" fontId="0" fillId="0" borderId="4" xfId="0" applyNumberFormat="1" applyBorder="1"/>
    <xf numFmtId="0" fontId="0" fillId="0" borderId="5" xfId="0" applyBorder="1"/>
    <xf numFmtId="4" fontId="0" fillId="0" borderId="5" xfId="0" applyNumberFormat="1" applyBorder="1"/>
    <xf numFmtId="0" fontId="0" fillId="0" borderId="5" xfId="0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wrapText="1"/>
    </xf>
    <xf numFmtId="4" fontId="0" fillId="0" borderId="2" xfId="0" applyNumberFormat="1" applyBorder="1"/>
    <xf numFmtId="0" fontId="0" fillId="3" borderId="6" xfId="0" applyFill="1" applyBorder="1"/>
    <xf numFmtId="0" fontId="0" fillId="3" borderId="7" xfId="0" applyFill="1" applyBorder="1"/>
    <xf numFmtId="0" fontId="0" fillId="3" borderId="7" xfId="0" applyFill="1" applyBorder="1" applyAlignment="1">
      <alignment horizontal="center"/>
    </xf>
    <xf numFmtId="0" fontId="1" fillId="3" borderId="7" xfId="0" applyFont="1" applyFill="1" applyBorder="1"/>
    <xf numFmtId="4" fontId="2" fillId="3" borderId="7" xfId="0" applyNumberFormat="1" applyFont="1" applyFill="1" applyBorder="1"/>
    <xf numFmtId="0" fontId="0" fillId="3" borderId="7" xfId="0" applyFill="1" applyBorder="1" applyAlignment="1">
      <alignment wrapText="1"/>
    </xf>
    <xf numFmtId="0" fontId="0" fillId="3" borderId="8" xfId="0" applyFill="1" applyBorder="1"/>
    <xf numFmtId="0" fontId="0" fillId="0" borderId="4" xfId="0" applyBorder="1" applyAlignment="1">
      <alignment wrapText="1"/>
    </xf>
    <xf numFmtId="0" fontId="0" fillId="3" borderId="5" xfId="0" applyFill="1" applyBorder="1"/>
    <xf numFmtId="0" fontId="1" fillId="3" borderId="5" xfId="0" applyFont="1" applyFill="1" applyBorder="1" applyAlignment="1">
      <alignment wrapText="1"/>
    </xf>
    <xf numFmtId="0" fontId="0" fillId="3" borderId="5" xfId="0" applyFill="1" applyBorder="1" applyAlignment="1">
      <alignment horizontal="center"/>
    </xf>
    <xf numFmtId="4" fontId="2" fillId="3" borderId="5" xfId="0" applyNumberFormat="1" applyFont="1" applyFill="1" applyBorder="1"/>
    <xf numFmtId="0" fontId="0" fillId="3" borderId="5" xfId="0" applyFill="1" applyBorder="1" applyAlignment="1">
      <alignment wrapText="1"/>
    </xf>
    <xf numFmtId="0" fontId="5" fillId="3" borderId="5" xfId="0" applyFont="1" applyFill="1" applyBorder="1" applyAlignment="1">
      <alignment wrapText="1"/>
    </xf>
    <xf numFmtId="0" fontId="1" fillId="3" borderId="5" xfId="0" applyFont="1" applyFill="1" applyBorder="1"/>
    <xf numFmtId="4" fontId="1" fillId="3" borderId="5" xfId="0" applyNumberFormat="1" applyFont="1" applyFill="1" applyBorder="1"/>
    <xf numFmtId="0" fontId="5" fillId="3" borderId="5" xfId="0" applyFont="1" applyFill="1" applyBorder="1"/>
    <xf numFmtId="0" fontId="0" fillId="4" borderId="5" xfId="0" applyFill="1" applyBorder="1"/>
    <xf numFmtId="0" fontId="0" fillId="2" borderId="5" xfId="0" applyFill="1" applyBorder="1"/>
    <xf numFmtId="4" fontId="0" fillId="2" borderId="5" xfId="0" applyNumberFormat="1" applyFill="1" applyBorder="1"/>
    <xf numFmtId="0" fontId="0" fillId="0" borderId="1" xfId="0" applyBorder="1"/>
    <xf numFmtId="16" fontId="0" fillId="0" borderId="5" xfId="0" applyNumberFormat="1" applyBorder="1"/>
    <xf numFmtId="0" fontId="0" fillId="0" borderId="5" xfId="0" applyNumberFormat="1" applyBorder="1" applyAlignment="1">
      <alignment wrapText="1"/>
    </xf>
    <xf numFmtId="0" fontId="0" fillId="4" borderId="5" xfId="0" applyFill="1" applyBorder="1" applyAlignment="1">
      <alignment wrapText="1"/>
    </xf>
    <xf numFmtId="0" fontId="5" fillId="4" borderId="5" xfId="0" applyFont="1" applyFill="1" applyBorder="1"/>
    <xf numFmtId="0" fontId="0" fillId="4" borderId="5" xfId="0" applyFont="1" applyFill="1" applyBorder="1"/>
    <xf numFmtId="0" fontId="0" fillId="4" borderId="5" xfId="0" applyFont="1" applyFill="1" applyBorder="1" applyAlignment="1">
      <alignment wrapText="1"/>
    </xf>
    <xf numFmtId="4" fontId="0" fillId="4" borderId="5" xfId="0" applyNumberFormat="1" applyFont="1" applyFill="1" applyBorder="1"/>
    <xf numFmtId="0" fontId="5" fillId="4" borderId="5" xfId="0" applyFont="1" applyFill="1" applyBorder="1" applyAlignment="1">
      <alignment wrapText="1"/>
    </xf>
    <xf numFmtId="0" fontId="3" fillId="0" borderId="1" xfId="0" applyFont="1" applyBorder="1"/>
    <xf numFmtId="0" fontId="0" fillId="0" borderId="1" xfId="0" applyBorder="1"/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3"/>
  <sheetViews>
    <sheetView tabSelected="1" workbookViewId="0">
      <selection activeCell="D94" sqref="D94"/>
    </sheetView>
  </sheetViews>
  <sheetFormatPr defaultRowHeight="14.4" x14ac:dyDescent="0.3"/>
  <cols>
    <col min="1" max="1" width="7.33203125" customWidth="1"/>
    <col min="2" max="2" width="11.5546875" customWidth="1"/>
    <col min="3" max="3" width="7.5546875" customWidth="1"/>
    <col min="4" max="4" width="25.77734375" customWidth="1"/>
    <col min="5" max="5" width="11.77734375" customWidth="1"/>
    <col min="6" max="6" width="12.6640625" customWidth="1"/>
    <col min="7" max="7" width="11.33203125" customWidth="1"/>
    <col min="8" max="8" width="12.44140625" customWidth="1"/>
    <col min="9" max="9" width="10.5546875" customWidth="1"/>
    <col min="10" max="10" width="12.33203125" customWidth="1"/>
  </cols>
  <sheetData>
    <row r="1" spans="1:10" ht="15.6" x14ac:dyDescent="0.3">
      <c r="A1" s="1" t="s">
        <v>0</v>
      </c>
    </row>
    <row r="2" spans="1:10" ht="38.4" customHeight="1" x14ac:dyDescent="0.35">
      <c r="C2" s="49" t="s">
        <v>206</v>
      </c>
      <c r="D2" s="50"/>
      <c r="E2" s="50"/>
      <c r="F2" s="50"/>
      <c r="G2" s="50"/>
    </row>
    <row r="3" spans="1:10" ht="74.400000000000006" customHeight="1" thickBot="1" x14ac:dyDescent="0.35">
      <c r="A3" s="2" t="s">
        <v>1</v>
      </c>
      <c r="B3" s="3" t="s">
        <v>2</v>
      </c>
      <c r="C3" s="4" t="s">
        <v>3</v>
      </c>
      <c r="D3" s="4" t="s">
        <v>4</v>
      </c>
      <c r="E3" s="5" t="s">
        <v>5</v>
      </c>
      <c r="F3" s="5" t="s">
        <v>6</v>
      </c>
      <c r="G3" s="5" t="s">
        <v>7</v>
      </c>
      <c r="H3" s="3" t="s">
        <v>8</v>
      </c>
      <c r="I3" s="5" t="s">
        <v>9</v>
      </c>
      <c r="J3" s="5" t="s">
        <v>10</v>
      </c>
    </row>
    <row r="4" spans="1:10" ht="58.2" thickBot="1" x14ac:dyDescent="0.35">
      <c r="A4" s="6" t="s">
        <v>11</v>
      </c>
      <c r="B4" s="7" t="s">
        <v>181</v>
      </c>
      <c r="C4" s="8">
        <v>3221</v>
      </c>
      <c r="D4" s="9" t="s">
        <v>12</v>
      </c>
      <c r="E4" s="7" t="s">
        <v>13</v>
      </c>
      <c r="F4" s="10">
        <f>F5+F6+F7+F8+F9+F10+F11</f>
        <v>32400</v>
      </c>
      <c r="G4" s="11" t="s">
        <v>14</v>
      </c>
      <c r="H4" s="7" t="s">
        <v>15</v>
      </c>
      <c r="I4" s="7" t="s">
        <v>197</v>
      </c>
      <c r="J4" s="7" t="s">
        <v>198</v>
      </c>
    </row>
    <row r="5" spans="1:10" x14ac:dyDescent="0.3">
      <c r="A5" s="12" t="s">
        <v>18</v>
      </c>
      <c r="B5" s="12"/>
      <c r="C5" s="12"/>
      <c r="D5" s="12" t="s">
        <v>19</v>
      </c>
      <c r="E5" s="12" t="s">
        <v>20</v>
      </c>
      <c r="F5" s="13">
        <v>3400</v>
      </c>
      <c r="G5" s="12"/>
      <c r="H5" s="12"/>
      <c r="I5" s="12"/>
      <c r="J5" s="12"/>
    </row>
    <row r="6" spans="1:10" x14ac:dyDescent="0.3">
      <c r="A6" s="14" t="s">
        <v>21</v>
      </c>
      <c r="B6" s="14"/>
      <c r="C6" s="14"/>
      <c r="D6" s="14" t="s">
        <v>22</v>
      </c>
      <c r="E6" s="14" t="s">
        <v>23</v>
      </c>
      <c r="F6" s="15">
        <v>3100</v>
      </c>
      <c r="G6" s="14"/>
      <c r="H6" s="14"/>
      <c r="I6" s="14"/>
      <c r="J6" s="14"/>
    </row>
    <row r="7" spans="1:10" x14ac:dyDescent="0.3">
      <c r="A7" s="14" t="s">
        <v>24</v>
      </c>
      <c r="B7" s="14"/>
      <c r="C7" s="14"/>
      <c r="D7" s="14" t="s">
        <v>25</v>
      </c>
      <c r="E7" s="14" t="s">
        <v>23</v>
      </c>
      <c r="F7" s="15">
        <v>7380</v>
      </c>
      <c r="G7" s="14"/>
      <c r="H7" s="14"/>
      <c r="I7" s="14"/>
      <c r="J7" s="14"/>
    </row>
    <row r="8" spans="1:10" x14ac:dyDescent="0.3">
      <c r="A8" s="14" t="s">
        <v>26</v>
      </c>
      <c r="B8" s="14"/>
      <c r="C8" s="14"/>
      <c r="D8" s="14" t="s">
        <v>27</v>
      </c>
      <c r="E8" s="14" t="s">
        <v>28</v>
      </c>
      <c r="F8" s="15">
        <v>4360</v>
      </c>
      <c r="G8" s="14"/>
      <c r="H8" s="14"/>
      <c r="I8" s="14"/>
      <c r="J8" s="14"/>
    </row>
    <row r="9" spans="1:10" ht="15" customHeight="1" x14ac:dyDescent="0.3">
      <c r="A9" s="14" t="s">
        <v>29</v>
      </c>
      <c r="B9" s="14"/>
      <c r="C9" s="14"/>
      <c r="D9" s="16" t="s">
        <v>30</v>
      </c>
      <c r="E9" s="14" t="s">
        <v>31</v>
      </c>
      <c r="F9" s="15">
        <v>7540</v>
      </c>
      <c r="G9" s="14"/>
      <c r="H9" s="14"/>
      <c r="I9" s="14"/>
      <c r="J9" s="14"/>
    </row>
    <row r="10" spans="1:10" x14ac:dyDescent="0.3">
      <c r="A10" s="14" t="s">
        <v>32</v>
      </c>
      <c r="B10" s="14"/>
      <c r="C10" s="14"/>
      <c r="D10" s="14" t="s">
        <v>33</v>
      </c>
      <c r="E10" s="14" t="s">
        <v>34</v>
      </c>
      <c r="F10" s="15">
        <v>5660</v>
      </c>
      <c r="G10" s="14"/>
      <c r="H10" s="14"/>
      <c r="I10" s="14"/>
      <c r="J10" s="14"/>
    </row>
    <row r="11" spans="1:10" ht="28.8" customHeight="1" thickBot="1" x14ac:dyDescent="0.35">
      <c r="A11" s="17" t="s">
        <v>35</v>
      </c>
      <c r="B11" s="17"/>
      <c r="C11" s="17"/>
      <c r="D11" s="18" t="s">
        <v>36</v>
      </c>
      <c r="E11" s="17" t="s">
        <v>37</v>
      </c>
      <c r="F11" s="19">
        <v>960</v>
      </c>
      <c r="G11" s="17"/>
      <c r="H11" s="17"/>
      <c r="I11" s="17"/>
      <c r="J11" s="17"/>
    </row>
    <row r="12" spans="1:10" ht="43.8" thickBot="1" x14ac:dyDescent="0.35">
      <c r="A12" s="20" t="s">
        <v>38</v>
      </c>
      <c r="B12" s="21" t="s">
        <v>193</v>
      </c>
      <c r="C12" s="22">
        <v>3222</v>
      </c>
      <c r="D12" s="23" t="s">
        <v>39</v>
      </c>
      <c r="E12" s="22" t="s">
        <v>40</v>
      </c>
      <c r="F12" s="24">
        <f>F13+F14+F15+F16+F17+F18+F19+F20+F21+F22</f>
        <v>105640</v>
      </c>
      <c r="G12" s="25" t="s">
        <v>14</v>
      </c>
      <c r="H12" s="21" t="s">
        <v>15</v>
      </c>
      <c r="I12" s="21" t="s">
        <v>16</v>
      </c>
      <c r="J12" s="26" t="s">
        <v>17</v>
      </c>
    </row>
    <row r="13" spans="1:10" ht="28.8" x14ac:dyDescent="0.3">
      <c r="A13" s="12" t="s">
        <v>41</v>
      </c>
      <c r="B13" s="12"/>
      <c r="C13" s="12"/>
      <c r="D13" s="27" t="s">
        <v>42</v>
      </c>
      <c r="E13" s="12" t="s">
        <v>43</v>
      </c>
      <c r="F13" s="13">
        <v>19900</v>
      </c>
      <c r="G13" s="27"/>
      <c r="H13" s="12"/>
      <c r="I13" s="12"/>
      <c r="J13" s="12"/>
    </row>
    <row r="14" spans="1:10" ht="17.399999999999999" customHeight="1" x14ac:dyDescent="0.3">
      <c r="A14" s="14" t="s">
        <v>44</v>
      </c>
      <c r="B14" s="14"/>
      <c r="C14" s="14"/>
      <c r="D14" s="16" t="s">
        <v>45</v>
      </c>
      <c r="E14" s="14" t="s">
        <v>46</v>
      </c>
      <c r="F14" s="15">
        <v>15350</v>
      </c>
      <c r="G14" s="14"/>
      <c r="H14" s="14"/>
      <c r="I14" s="14"/>
      <c r="J14" s="14"/>
    </row>
    <row r="15" spans="1:10" ht="17.399999999999999" customHeight="1" x14ac:dyDescent="0.3">
      <c r="A15" s="14" t="s">
        <v>47</v>
      </c>
      <c r="B15" s="14"/>
      <c r="C15" s="14"/>
      <c r="D15" s="16" t="s">
        <v>186</v>
      </c>
      <c r="E15" s="14" t="s">
        <v>185</v>
      </c>
      <c r="F15" s="15">
        <v>6000</v>
      </c>
      <c r="G15" s="14"/>
      <c r="H15" s="14"/>
      <c r="I15" s="14"/>
      <c r="J15" s="14"/>
    </row>
    <row r="16" spans="1:10" ht="20.399999999999999" customHeight="1" x14ac:dyDescent="0.3">
      <c r="A16" s="14" t="s">
        <v>50</v>
      </c>
      <c r="B16" s="14"/>
      <c r="C16" s="14"/>
      <c r="D16" s="16" t="s">
        <v>191</v>
      </c>
      <c r="E16" s="14" t="s">
        <v>192</v>
      </c>
      <c r="F16" s="15">
        <v>3400</v>
      </c>
      <c r="G16" s="14"/>
      <c r="H16" s="14"/>
      <c r="I16" s="14"/>
      <c r="J16" s="14"/>
    </row>
    <row r="17" spans="1:10" ht="19.8" customHeight="1" x14ac:dyDescent="0.3">
      <c r="A17" s="14" t="s">
        <v>182</v>
      </c>
      <c r="B17" s="14"/>
      <c r="C17" s="14"/>
      <c r="D17" s="16" t="s">
        <v>48</v>
      </c>
      <c r="E17" s="14" t="s">
        <v>49</v>
      </c>
      <c r="F17" s="15">
        <v>7300</v>
      </c>
      <c r="G17" s="14"/>
      <c r="H17" s="14"/>
      <c r="I17" s="14"/>
      <c r="J17" s="14"/>
    </row>
    <row r="18" spans="1:10" ht="19.2" customHeight="1" x14ac:dyDescent="0.3">
      <c r="A18" s="14" t="s">
        <v>183</v>
      </c>
      <c r="B18" s="14"/>
      <c r="C18" s="14"/>
      <c r="D18" s="14" t="s">
        <v>51</v>
      </c>
      <c r="E18" s="14" t="s">
        <v>52</v>
      </c>
      <c r="F18" s="15">
        <v>19800</v>
      </c>
      <c r="G18" s="16"/>
      <c r="H18" s="14"/>
      <c r="I18" s="14"/>
      <c r="J18" s="14"/>
    </row>
    <row r="19" spans="1:10" ht="19.8" customHeight="1" x14ac:dyDescent="0.3">
      <c r="A19" s="41" t="s">
        <v>184</v>
      </c>
      <c r="B19" s="14"/>
      <c r="C19" s="14"/>
      <c r="D19" s="14" t="s">
        <v>188</v>
      </c>
      <c r="E19" s="14" t="s">
        <v>187</v>
      </c>
      <c r="F19" s="15">
        <v>11600</v>
      </c>
      <c r="G19" s="14"/>
      <c r="H19" s="14"/>
      <c r="I19" s="14"/>
      <c r="J19" s="14"/>
    </row>
    <row r="20" spans="1:10" ht="16.2" customHeight="1" x14ac:dyDescent="0.3">
      <c r="A20" s="14" t="s">
        <v>190</v>
      </c>
      <c r="B20" s="14"/>
      <c r="C20" s="14"/>
      <c r="D20" s="14" t="s">
        <v>53</v>
      </c>
      <c r="E20" s="14" t="s">
        <v>52</v>
      </c>
      <c r="F20" s="15">
        <v>3700</v>
      </c>
      <c r="G20" s="14"/>
      <c r="H20" s="14"/>
      <c r="I20" s="14"/>
      <c r="J20" s="14"/>
    </row>
    <row r="21" spans="1:10" ht="30" customHeight="1" x14ac:dyDescent="0.3">
      <c r="A21" s="14" t="s">
        <v>199</v>
      </c>
      <c r="B21" s="14"/>
      <c r="C21" s="14"/>
      <c r="D21" s="16" t="s">
        <v>54</v>
      </c>
      <c r="E21" s="14" t="s">
        <v>55</v>
      </c>
      <c r="F21" s="15">
        <v>17390</v>
      </c>
      <c r="G21" s="14"/>
      <c r="H21" s="14"/>
      <c r="I21" s="14"/>
      <c r="J21" s="14"/>
    </row>
    <row r="22" spans="1:10" ht="30" customHeight="1" x14ac:dyDescent="0.3">
      <c r="A22" s="14" t="s">
        <v>200</v>
      </c>
      <c r="B22" s="14"/>
      <c r="C22" s="14"/>
      <c r="D22" s="42" t="s">
        <v>228</v>
      </c>
      <c r="E22" s="14" t="s">
        <v>189</v>
      </c>
      <c r="F22" s="15">
        <v>1200</v>
      </c>
      <c r="G22" s="14"/>
      <c r="H22" s="14"/>
      <c r="I22" s="14"/>
      <c r="J22" s="14"/>
    </row>
    <row r="23" spans="1:10" ht="28.8" x14ac:dyDescent="0.3">
      <c r="A23" s="28" t="s">
        <v>56</v>
      </c>
      <c r="B23" s="28" t="s">
        <v>194</v>
      </c>
      <c r="C23" s="28">
        <v>3223</v>
      </c>
      <c r="D23" s="29" t="s">
        <v>57</v>
      </c>
      <c r="E23" s="30" t="s">
        <v>58</v>
      </c>
      <c r="F23" s="31">
        <v>2400</v>
      </c>
      <c r="G23" s="32" t="s">
        <v>14</v>
      </c>
      <c r="H23" s="33" t="s">
        <v>59</v>
      </c>
      <c r="I23" s="28" t="s">
        <v>197</v>
      </c>
      <c r="J23" s="28" t="s">
        <v>198</v>
      </c>
    </row>
    <row r="24" spans="1:10" ht="27.6" customHeight="1" x14ac:dyDescent="0.3">
      <c r="A24" s="14" t="s">
        <v>60</v>
      </c>
      <c r="B24" s="14"/>
      <c r="C24" s="14"/>
      <c r="D24" s="16" t="s">
        <v>61</v>
      </c>
      <c r="E24" s="14" t="s">
        <v>62</v>
      </c>
      <c r="F24" s="15">
        <v>3200</v>
      </c>
      <c r="G24" s="14"/>
      <c r="H24" s="14"/>
      <c r="I24" s="14"/>
      <c r="J24" s="14"/>
    </row>
    <row r="25" spans="1:10" ht="45" customHeight="1" x14ac:dyDescent="0.3">
      <c r="A25" s="28" t="s">
        <v>63</v>
      </c>
      <c r="B25" s="28" t="s">
        <v>195</v>
      </c>
      <c r="C25" s="28">
        <v>3224</v>
      </c>
      <c r="D25" s="29" t="s">
        <v>64</v>
      </c>
      <c r="E25" s="30" t="s">
        <v>40</v>
      </c>
      <c r="F25" s="31">
        <f>F26+F27+F28+F29</f>
        <v>14400</v>
      </c>
      <c r="G25" s="32" t="s">
        <v>14</v>
      </c>
      <c r="H25" s="33" t="s">
        <v>59</v>
      </c>
      <c r="I25" s="28" t="s">
        <v>197</v>
      </c>
      <c r="J25" s="28" t="s">
        <v>198</v>
      </c>
    </row>
    <row r="26" spans="1:10" x14ac:dyDescent="0.3">
      <c r="A26" s="14" t="s">
        <v>65</v>
      </c>
      <c r="B26" s="14"/>
      <c r="C26" s="14"/>
      <c r="D26" s="14" t="s">
        <v>66</v>
      </c>
      <c r="E26" s="14" t="s">
        <v>67</v>
      </c>
      <c r="F26" s="15">
        <v>1700</v>
      </c>
      <c r="G26" s="14"/>
      <c r="H26" s="14"/>
      <c r="I26" s="14"/>
      <c r="J26" s="14"/>
    </row>
    <row r="27" spans="1:10" x14ac:dyDescent="0.3">
      <c r="A27" s="14" t="s">
        <v>68</v>
      </c>
      <c r="B27" s="14"/>
      <c r="C27" s="14"/>
      <c r="D27" s="14" t="s">
        <v>69</v>
      </c>
      <c r="E27" s="14" t="s">
        <v>70</v>
      </c>
      <c r="F27" s="15">
        <v>4200</v>
      </c>
      <c r="G27" s="14"/>
      <c r="H27" s="14"/>
      <c r="I27" s="14"/>
      <c r="J27" s="14"/>
    </row>
    <row r="28" spans="1:10" x14ac:dyDescent="0.3">
      <c r="A28" s="14" t="s">
        <v>71</v>
      </c>
      <c r="B28" s="14"/>
      <c r="C28" s="14"/>
      <c r="D28" s="14" t="s">
        <v>72</v>
      </c>
      <c r="E28" s="14" t="s">
        <v>73</v>
      </c>
      <c r="F28" s="15">
        <v>3900</v>
      </c>
      <c r="G28" s="14"/>
      <c r="H28" s="14"/>
      <c r="I28" s="14"/>
      <c r="J28" s="14"/>
    </row>
    <row r="29" spans="1:10" x14ac:dyDescent="0.3">
      <c r="A29" s="14" t="s">
        <v>74</v>
      </c>
      <c r="B29" s="14"/>
      <c r="C29" s="14"/>
      <c r="D29" s="14" t="s">
        <v>75</v>
      </c>
      <c r="E29" s="14" t="s">
        <v>76</v>
      </c>
      <c r="F29" s="15">
        <v>4600</v>
      </c>
      <c r="G29" s="14"/>
      <c r="H29" s="14"/>
      <c r="I29" s="14"/>
      <c r="J29" s="14"/>
    </row>
    <row r="30" spans="1:10" ht="28.8" x14ac:dyDescent="0.3">
      <c r="A30" s="28" t="s">
        <v>77</v>
      </c>
      <c r="B30" s="28" t="s">
        <v>196</v>
      </c>
      <c r="C30" s="28">
        <v>3225</v>
      </c>
      <c r="D30" s="34" t="s">
        <v>78</v>
      </c>
      <c r="E30" s="30" t="s">
        <v>40</v>
      </c>
      <c r="F30" s="31">
        <f>F31+F32+F33</f>
        <v>3360</v>
      </c>
      <c r="G30" s="32" t="s">
        <v>14</v>
      </c>
      <c r="H30" s="33" t="s">
        <v>59</v>
      </c>
      <c r="I30" s="28" t="s">
        <v>197</v>
      </c>
      <c r="J30" s="28" t="s">
        <v>198</v>
      </c>
    </row>
    <row r="31" spans="1:10" x14ac:dyDescent="0.3">
      <c r="A31" s="14" t="s">
        <v>79</v>
      </c>
      <c r="B31" s="14"/>
      <c r="C31" s="14"/>
      <c r="D31" s="14" t="s">
        <v>80</v>
      </c>
      <c r="E31" s="14" t="s">
        <v>81</v>
      </c>
      <c r="F31" s="15">
        <v>900</v>
      </c>
      <c r="G31" s="14"/>
      <c r="H31" s="14"/>
      <c r="I31" s="14"/>
      <c r="J31" s="14"/>
    </row>
    <row r="32" spans="1:10" x14ac:dyDescent="0.3">
      <c r="A32" s="14" t="s">
        <v>82</v>
      </c>
      <c r="B32" s="14"/>
      <c r="C32" s="14"/>
      <c r="D32" s="14" t="s">
        <v>83</v>
      </c>
      <c r="E32" s="14" t="s">
        <v>84</v>
      </c>
      <c r="F32" s="15">
        <v>700</v>
      </c>
      <c r="G32" s="14"/>
      <c r="H32" s="14"/>
      <c r="I32" s="14"/>
      <c r="J32" s="14"/>
    </row>
    <row r="33" spans="1:10" x14ac:dyDescent="0.3">
      <c r="A33" s="14" t="s">
        <v>85</v>
      </c>
      <c r="B33" s="14"/>
      <c r="C33" s="14"/>
      <c r="D33" s="14" t="s">
        <v>86</v>
      </c>
      <c r="E33" s="14" t="s">
        <v>87</v>
      </c>
      <c r="F33" s="15">
        <v>1760</v>
      </c>
      <c r="G33" s="14"/>
      <c r="H33" s="14"/>
      <c r="I33" s="14"/>
      <c r="J33" s="14"/>
    </row>
    <row r="34" spans="1:10" ht="43.2" x14ac:dyDescent="0.3">
      <c r="A34" s="28" t="s">
        <v>88</v>
      </c>
      <c r="B34" s="28" t="s">
        <v>201</v>
      </c>
      <c r="C34" s="28">
        <v>3227</v>
      </c>
      <c r="D34" s="34" t="s">
        <v>89</v>
      </c>
      <c r="E34" s="28" t="s">
        <v>58</v>
      </c>
      <c r="F34" s="35">
        <f>F35++F36</f>
        <v>2960</v>
      </c>
      <c r="G34" s="32" t="s">
        <v>14</v>
      </c>
      <c r="H34" s="32" t="s">
        <v>59</v>
      </c>
      <c r="I34" s="28" t="s">
        <v>197</v>
      </c>
      <c r="J34" s="28" t="s">
        <v>198</v>
      </c>
    </row>
    <row r="35" spans="1:10" x14ac:dyDescent="0.3">
      <c r="A35" s="14" t="s">
        <v>90</v>
      </c>
      <c r="B35" s="14"/>
      <c r="C35" s="14"/>
      <c r="D35" s="14" t="s">
        <v>91</v>
      </c>
      <c r="E35" s="14" t="s">
        <v>92</v>
      </c>
      <c r="F35" s="15">
        <v>1300</v>
      </c>
      <c r="G35" s="14"/>
      <c r="H35" s="14"/>
      <c r="I35" s="14"/>
      <c r="J35" s="14"/>
    </row>
    <row r="36" spans="1:10" x14ac:dyDescent="0.3">
      <c r="A36" s="14" t="s">
        <v>93</v>
      </c>
      <c r="B36" s="14"/>
      <c r="C36" s="14"/>
      <c r="D36" s="14" t="s">
        <v>94</v>
      </c>
      <c r="E36" s="14" t="s">
        <v>95</v>
      </c>
      <c r="F36" s="15">
        <v>1660</v>
      </c>
      <c r="G36" s="14"/>
      <c r="H36" s="14"/>
      <c r="I36" s="14"/>
      <c r="J36" s="14"/>
    </row>
    <row r="37" spans="1:10" ht="28.8" x14ac:dyDescent="0.3">
      <c r="A37" s="28" t="s">
        <v>96</v>
      </c>
      <c r="B37" s="28" t="s">
        <v>202</v>
      </c>
      <c r="C37" s="28">
        <v>3231</v>
      </c>
      <c r="D37" s="34" t="s">
        <v>97</v>
      </c>
      <c r="E37" s="30" t="s">
        <v>40</v>
      </c>
      <c r="F37" s="35">
        <f>F38+F39</f>
        <v>10340</v>
      </c>
      <c r="G37" s="32" t="s">
        <v>14</v>
      </c>
      <c r="H37" s="28" t="s">
        <v>15</v>
      </c>
      <c r="I37" s="28" t="s">
        <v>197</v>
      </c>
      <c r="J37" s="28" t="s">
        <v>198</v>
      </c>
    </row>
    <row r="38" spans="1:10" x14ac:dyDescent="0.3">
      <c r="A38" s="14"/>
      <c r="B38" s="14"/>
      <c r="C38" s="14"/>
      <c r="D38" s="14" t="s">
        <v>98</v>
      </c>
      <c r="E38" s="14" t="s">
        <v>99</v>
      </c>
      <c r="F38" s="15">
        <v>9040</v>
      </c>
      <c r="G38" s="14"/>
      <c r="H38" s="14"/>
      <c r="I38" s="14"/>
      <c r="J38" s="14"/>
    </row>
    <row r="39" spans="1:10" x14ac:dyDescent="0.3">
      <c r="A39" s="14"/>
      <c r="B39" s="14"/>
      <c r="C39" s="14"/>
      <c r="D39" s="14" t="s">
        <v>100</v>
      </c>
      <c r="E39" s="14" t="s">
        <v>101</v>
      </c>
      <c r="F39" s="15">
        <v>1300</v>
      </c>
      <c r="G39" s="14"/>
      <c r="H39" s="14"/>
      <c r="I39" s="14"/>
      <c r="J39" s="14"/>
    </row>
    <row r="40" spans="1:10" ht="48" customHeight="1" x14ac:dyDescent="0.3">
      <c r="A40" s="28" t="s">
        <v>102</v>
      </c>
      <c r="B40" s="28" t="s">
        <v>203</v>
      </c>
      <c r="C40" s="28">
        <v>3232</v>
      </c>
      <c r="D40" s="29" t="s">
        <v>103</v>
      </c>
      <c r="E40" s="30" t="s">
        <v>40</v>
      </c>
      <c r="F40" s="35">
        <f>F41+F42+F43+F44+F45</f>
        <v>17600</v>
      </c>
      <c r="G40" s="32" t="s">
        <v>14</v>
      </c>
      <c r="H40" s="33" t="s">
        <v>59</v>
      </c>
      <c r="I40" s="28" t="s">
        <v>197</v>
      </c>
      <c r="J40" s="28" t="s">
        <v>198</v>
      </c>
    </row>
    <row r="41" spans="1:10" ht="15" customHeight="1" x14ac:dyDescent="0.3">
      <c r="A41" s="14"/>
      <c r="B41" s="14"/>
      <c r="C41" s="14"/>
      <c r="D41" s="14" t="s">
        <v>104</v>
      </c>
      <c r="E41" s="14" t="s">
        <v>105</v>
      </c>
      <c r="F41" s="15">
        <v>2040</v>
      </c>
      <c r="G41" s="14"/>
      <c r="H41" s="14"/>
      <c r="I41" s="14"/>
      <c r="J41" s="14"/>
    </row>
    <row r="42" spans="1:10" ht="30" customHeight="1" x14ac:dyDescent="0.3">
      <c r="A42" s="14"/>
      <c r="B42" s="14"/>
      <c r="C42" s="14"/>
      <c r="D42" s="16" t="s">
        <v>106</v>
      </c>
      <c r="E42" s="14" t="s">
        <v>107</v>
      </c>
      <c r="F42" s="15">
        <v>4600</v>
      </c>
      <c r="G42" s="14"/>
      <c r="H42" s="14"/>
      <c r="I42" s="14"/>
      <c r="J42" s="14"/>
    </row>
    <row r="43" spans="1:10" ht="15" customHeight="1" x14ac:dyDescent="0.3">
      <c r="A43" s="14"/>
      <c r="B43" s="14"/>
      <c r="C43" s="14"/>
      <c r="D43" s="14" t="s">
        <v>108</v>
      </c>
      <c r="E43" s="14" t="s">
        <v>109</v>
      </c>
      <c r="F43" s="15">
        <v>4160</v>
      </c>
      <c r="G43" s="14"/>
      <c r="H43" s="14"/>
      <c r="I43" s="14"/>
      <c r="J43" s="14"/>
    </row>
    <row r="44" spans="1:10" ht="15" customHeight="1" x14ac:dyDescent="0.3">
      <c r="A44" s="14"/>
      <c r="B44" s="14"/>
      <c r="C44" s="14"/>
      <c r="D44" s="14" t="s">
        <v>110</v>
      </c>
      <c r="E44" s="14" t="s">
        <v>111</v>
      </c>
      <c r="F44" s="15">
        <v>3100</v>
      </c>
      <c r="G44" s="14"/>
      <c r="H44" s="14"/>
      <c r="I44" s="14"/>
      <c r="J44" s="14"/>
    </row>
    <row r="45" spans="1:10" ht="27.6" customHeight="1" x14ac:dyDescent="0.3">
      <c r="A45" s="14"/>
      <c r="B45" s="14"/>
      <c r="C45" s="14"/>
      <c r="D45" s="16" t="s">
        <v>112</v>
      </c>
      <c r="E45" s="14" t="s">
        <v>113</v>
      </c>
      <c r="F45" s="15">
        <v>3700</v>
      </c>
      <c r="G45" s="14"/>
      <c r="H45" s="14"/>
      <c r="I45" s="14"/>
      <c r="J45" s="14"/>
    </row>
    <row r="46" spans="1:10" ht="44.4" customHeight="1" x14ac:dyDescent="0.3">
      <c r="A46" s="28" t="s">
        <v>114</v>
      </c>
      <c r="B46" s="28" t="s">
        <v>204</v>
      </c>
      <c r="C46" s="28">
        <v>3233</v>
      </c>
      <c r="D46" s="29" t="s">
        <v>115</v>
      </c>
      <c r="E46" s="28" t="s">
        <v>58</v>
      </c>
      <c r="F46" s="35">
        <v>960</v>
      </c>
      <c r="G46" s="32" t="s">
        <v>14</v>
      </c>
      <c r="H46" s="28" t="s">
        <v>15</v>
      </c>
      <c r="I46" s="28" t="s">
        <v>197</v>
      </c>
      <c r="J46" s="28" t="s">
        <v>198</v>
      </c>
    </row>
    <row r="47" spans="1:10" ht="21" customHeight="1" x14ac:dyDescent="0.3">
      <c r="A47" s="14"/>
      <c r="B47" s="14"/>
      <c r="C47" s="14"/>
      <c r="D47" s="14" t="s">
        <v>116</v>
      </c>
      <c r="E47" s="14" t="s">
        <v>117</v>
      </c>
      <c r="F47" s="15">
        <v>960</v>
      </c>
      <c r="G47" s="14"/>
      <c r="H47" s="14"/>
      <c r="I47" s="14"/>
      <c r="J47" s="14"/>
    </row>
    <row r="48" spans="1:10" ht="32.4" customHeight="1" x14ac:dyDescent="0.3">
      <c r="A48" s="28" t="s">
        <v>118</v>
      </c>
      <c r="B48" s="28" t="s">
        <v>205</v>
      </c>
      <c r="C48" s="28">
        <v>3234</v>
      </c>
      <c r="D48" s="34" t="s">
        <v>119</v>
      </c>
      <c r="E48" s="28" t="s">
        <v>120</v>
      </c>
      <c r="F48" s="35">
        <f>F49+F50+F51+F52+F53+F54</f>
        <v>36450</v>
      </c>
      <c r="G48" s="32" t="s">
        <v>14</v>
      </c>
      <c r="H48" s="33" t="s">
        <v>59</v>
      </c>
      <c r="I48" s="28" t="s">
        <v>197</v>
      </c>
      <c r="J48" s="28" t="s">
        <v>198</v>
      </c>
    </row>
    <row r="49" spans="1:10" ht="15" customHeight="1" x14ac:dyDescent="0.3">
      <c r="A49" s="14"/>
      <c r="B49" s="14"/>
      <c r="C49" s="14"/>
      <c r="D49" s="14" t="s">
        <v>121</v>
      </c>
      <c r="E49" s="14" t="s">
        <v>122</v>
      </c>
      <c r="F49" s="15">
        <v>17540</v>
      </c>
      <c r="G49" s="14"/>
      <c r="H49" s="14"/>
      <c r="I49" s="14"/>
      <c r="J49" s="14"/>
    </row>
    <row r="50" spans="1:10" ht="15" customHeight="1" x14ac:dyDescent="0.3">
      <c r="A50" s="14"/>
      <c r="B50" s="14"/>
      <c r="C50" s="14"/>
      <c r="D50" s="14" t="s">
        <v>123</v>
      </c>
      <c r="E50" s="14" t="s">
        <v>124</v>
      </c>
      <c r="F50" s="15">
        <v>1860</v>
      </c>
      <c r="G50" s="14"/>
      <c r="H50" s="14"/>
      <c r="I50" s="14"/>
      <c r="J50" s="14"/>
    </row>
    <row r="51" spans="1:10" ht="15" customHeight="1" x14ac:dyDescent="0.3">
      <c r="A51" s="14"/>
      <c r="B51" s="14"/>
      <c r="C51" s="14"/>
      <c r="D51" s="14" t="s">
        <v>125</v>
      </c>
      <c r="E51" s="14" t="s">
        <v>126</v>
      </c>
      <c r="F51" s="15">
        <v>1000</v>
      </c>
      <c r="G51" s="14"/>
      <c r="H51" s="14"/>
      <c r="I51" s="14"/>
      <c r="J51" s="14"/>
    </row>
    <row r="52" spans="1:10" ht="15" customHeight="1" x14ac:dyDescent="0.3">
      <c r="A52" s="14"/>
      <c r="B52" s="14"/>
      <c r="C52" s="14"/>
      <c r="D52" s="14" t="s">
        <v>127</v>
      </c>
      <c r="E52" s="14" t="s">
        <v>128</v>
      </c>
      <c r="F52" s="15">
        <v>10600</v>
      </c>
      <c r="G52" s="14"/>
      <c r="H52" s="14"/>
      <c r="I52" s="14"/>
      <c r="J52" s="14"/>
    </row>
    <row r="53" spans="1:10" ht="15" customHeight="1" x14ac:dyDescent="0.3">
      <c r="A53" s="14"/>
      <c r="B53" s="14"/>
      <c r="C53" s="14"/>
      <c r="D53" s="14" t="s">
        <v>129</v>
      </c>
      <c r="E53" s="14"/>
      <c r="F53" s="15">
        <v>3100</v>
      </c>
      <c r="G53" s="14"/>
      <c r="H53" s="14"/>
      <c r="I53" s="14"/>
      <c r="J53" s="14"/>
    </row>
    <row r="54" spans="1:10" ht="15" customHeight="1" x14ac:dyDescent="0.3">
      <c r="A54" s="14"/>
      <c r="B54" s="14"/>
      <c r="C54" s="14"/>
      <c r="D54" s="14" t="s">
        <v>130</v>
      </c>
      <c r="E54" s="14" t="s">
        <v>131</v>
      </c>
      <c r="F54" s="15">
        <v>2350</v>
      </c>
      <c r="G54" s="14"/>
      <c r="H54" s="14"/>
      <c r="I54" s="14"/>
      <c r="J54" s="14"/>
    </row>
    <row r="55" spans="1:10" ht="42" customHeight="1" x14ac:dyDescent="0.3">
      <c r="A55" s="28" t="s">
        <v>132</v>
      </c>
      <c r="B55" s="28" t="s">
        <v>211</v>
      </c>
      <c r="C55" s="28">
        <v>3236</v>
      </c>
      <c r="D55" s="29" t="s">
        <v>133</v>
      </c>
      <c r="E55" s="28" t="s">
        <v>134</v>
      </c>
      <c r="F55" s="35">
        <f>F56+F57</f>
        <v>5800</v>
      </c>
      <c r="G55" s="32" t="s">
        <v>14</v>
      </c>
      <c r="H55" s="33" t="s">
        <v>59</v>
      </c>
      <c r="I55" s="28" t="s">
        <v>197</v>
      </c>
      <c r="J55" s="28" t="s">
        <v>198</v>
      </c>
    </row>
    <row r="56" spans="1:10" ht="44.4" customHeight="1" x14ac:dyDescent="0.3">
      <c r="A56" s="14"/>
      <c r="B56" s="14"/>
      <c r="C56" s="14"/>
      <c r="D56" s="16" t="s">
        <v>135</v>
      </c>
      <c r="E56" s="14" t="s">
        <v>136</v>
      </c>
      <c r="F56" s="15">
        <v>3400</v>
      </c>
      <c r="G56" s="14"/>
      <c r="H56" s="14"/>
      <c r="I56" s="14"/>
      <c r="J56" s="14"/>
    </row>
    <row r="57" spans="1:10" ht="30.6" customHeight="1" x14ac:dyDescent="0.3">
      <c r="A57" s="14"/>
      <c r="B57" s="14"/>
      <c r="C57" s="14"/>
      <c r="D57" s="16" t="s">
        <v>137</v>
      </c>
      <c r="E57" s="14" t="s">
        <v>138</v>
      </c>
      <c r="F57" s="15">
        <v>2400</v>
      </c>
      <c r="G57" s="14"/>
      <c r="H57" s="14"/>
      <c r="I57" s="14"/>
      <c r="J57" s="14"/>
    </row>
    <row r="58" spans="1:10" ht="36.6" customHeight="1" x14ac:dyDescent="0.3">
      <c r="A58" s="28" t="s">
        <v>139</v>
      </c>
      <c r="B58" s="28" t="s">
        <v>212</v>
      </c>
      <c r="C58" s="28">
        <v>3237</v>
      </c>
      <c r="D58" s="29" t="s">
        <v>140</v>
      </c>
      <c r="E58" s="28" t="s">
        <v>58</v>
      </c>
      <c r="F58" s="35">
        <v>2000</v>
      </c>
      <c r="G58" s="32" t="s">
        <v>14</v>
      </c>
      <c r="H58" s="33" t="s">
        <v>59</v>
      </c>
      <c r="I58" s="28" t="s">
        <v>197</v>
      </c>
      <c r="J58" s="28" t="s">
        <v>198</v>
      </c>
    </row>
    <row r="59" spans="1:10" ht="15" customHeight="1" x14ac:dyDescent="0.3">
      <c r="A59" s="45"/>
      <c r="B59" s="45"/>
      <c r="C59" s="45"/>
      <c r="D59" s="46" t="s">
        <v>208</v>
      </c>
      <c r="E59" s="45" t="s">
        <v>209</v>
      </c>
      <c r="F59" s="47">
        <v>1250</v>
      </c>
      <c r="G59" s="46"/>
      <c r="H59" s="44"/>
      <c r="I59" s="45"/>
      <c r="J59" s="45"/>
    </row>
    <row r="60" spans="1:10" ht="15" customHeight="1" x14ac:dyDescent="0.3">
      <c r="A60" s="14"/>
      <c r="B60" s="14"/>
      <c r="C60" s="14"/>
      <c r="D60" s="14" t="s">
        <v>210</v>
      </c>
      <c r="E60" s="14" t="s">
        <v>207</v>
      </c>
      <c r="F60" s="15">
        <v>750</v>
      </c>
      <c r="G60" s="14"/>
      <c r="H60" s="14"/>
      <c r="I60" s="14"/>
      <c r="J60" s="14"/>
    </row>
    <row r="61" spans="1:10" ht="28.8" x14ac:dyDescent="0.3">
      <c r="A61" s="28" t="s">
        <v>142</v>
      </c>
      <c r="B61" s="28" t="s">
        <v>213</v>
      </c>
      <c r="C61" s="28">
        <v>3238</v>
      </c>
      <c r="D61" s="34" t="s">
        <v>143</v>
      </c>
      <c r="E61" s="28" t="s">
        <v>120</v>
      </c>
      <c r="F61" s="35">
        <v>15840</v>
      </c>
      <c r="G61" s="32" t="s">
        <v>14</v>
      </c>
      <c r="H61" s="28" t="s">
        <v>15</v>
      </c>
      <c r="I61" s="28" t="s">
        <v>197</v>
      </c>
      <c r="J61" s="28" t="s">
        <v>198</v>
      </c>
    </row>
    <row r="62" spans="1:10" ht="28.8" x14ac:dyDescent="0.3">
      <c r="A62" s="14"/>
      <c r="B62" s="14"/>
      <c r="C62" s="14"/>
      <c r="D62" s="16" t="s">
        <v>144</v>
      </c>
      <c r="E62" s="14" t="s">
        <v>145</v>
      </c>
      <c r="F62" s="15">
        <v>15300</v>
      </c>
      <c r="G62" s="14"/>
      <c r="H62" s="14"/>
      <c r="I62" s="14"/>
      <c r="J62" s="14"/>
    </row>
    <row r="63" spans="1:10" x14ac:dyDescent="0.3">
      <c r="A63" s="14"/>
      <c r="B63" s="14"/>
      <c r="C63" s="14"/>
      <c r="D63" s="14" t="s">
        <v>146</v>
      </c>
      <c r="E63" s="14" t="s">
        <v>147</v>
      </c>
      <c r="F63" s="15">
        <v>1260</v>
      </c>
      <c r="G63" s="14"/>
      <c r="H63" s="14"/>
      <c r="I63" s="14"/>
      <c r="J63" s="14"/>
    </row>
    <row r="64" spans="1:10" ht="57.6" x14ac:dyDescent="0.3">
      <c r="A64" s="28" t="s">
        <v>148</v>
      </c>
      <c r="B64" s="28" t="s">
        <v>214</v>
      </c>
      <c r="C64" s="28">
        <v>3239</v>
      </c>
      <c r="D64" s="29" t="s">
        <v>149</v>
      </c>
      <c r="E64" s="28" t="s">
        <v>150</v>
      </c>
      <c r="F64" s="35">
        <f>F65+F66+F67+F68+F69</f>
        <v>35600</v>
      </c>
      <c r="G64" s="32" t="s">
        <v>14</v>
      </c>
      <c r="H64" s="33" t="s">
        <v>59</v>
      </c>
      <c r="I64" s="28" t="s">
        <v>197</v>
      </c>
      <c r="J64" s="28" t="s">
        <v>198</v>
      </c>
    </row>
    <row r="65" spans="1:10" ht="15" customHeight="1" x14ac:dyDescent="0.3">
      <c r="A65" s="14"/>
      <c r="B65" s="14"/>
      <c r="C65" s="14"/>
      <c r="D65" s="14" t="s">
        <v>151</v>
      </c>
      <c r="E65" s="14" t="s">
        <v>152</v>
      </c>
      <c r="F65" s="15">
        <v>1120</v>
      </c>
      <c r="G65" s="14"/>
      <c r="H65" s="14"/>
      <c r="I65" s="14"/>
      <c r="J65" s="14"/>
    </row>
    <row r="66" spans="1:10" ht="15" customHeight="1" x14ac:dyDescent="0.3">
      <c r="A66" s="14"/>
      <c r="B66" s="14"/>
      <c r="C66" s="14"/>
      <c r="D66" s="14" t="s">
        <v>153</v>
      </c>
      <c r="E66" s="14" t="s">
        <v>154</v>
      </c>
      <c r="F66" s="15">
        <v>24400</v>
      </c>
      <c r="G66" s="14"/>
      <c r="H66" s="14"/>
      <c r="I66" s="14"/>
      <c r="J66" s="14"/>
    </row>
    <row r="67" spans="1:10" ht="15" customHeight="1" x14ac:dyDescent="0.3">
      <c r="A67" s="37"/>
      <c r="B67" s="37"/>
      <c r="C67" s="37"/>
      <c r="D67" s="14" t="s">
        <v>155</v>
      </c>
      <c r="E67" s="14" t="s">
        <v>156</v>
      </c>
      <c r="F67" s="15">
        <v>9200</v>
      </c>
      <c r="G67" s="37"/>
      <c r="H67" s="37"/>
      <c r="I67" s="37"/>
      <c r="J67" s="37"/>
    </row>
    <row r="68" spans="1:10" ht="15" customHeight="1" x14ac:dyDescent="0.3">
      <c r="A68" s="14"/>
      <c r="B68" s="14"/>
      <c r="C68" s="14"/>
      <c r="D68" s="14" t="s">
        <v>157</v>
      </c>
      <c r="E68" s="14"/>
      <c r="F68" s="15">
        <v>0</v>
      </c>
      <c r="G68" s="14"/>
      <c r="H68" s="14"/>
      <c r="I68" s="14"/>
      <c r="J68" s="14"/>
    </row>
    <row r="69" spans="1:10" ht="15" customHeight="1" x14ac:dyDescent="0.3">
      <c r="A69" s="14"/>
      <c r="B69" s="14"/>
      <c r="C69" s="14"/>
      <c r="D69" s="14" t="s">
        <v>158</v>
      </c>
      <c r="E69" s="14"/>
      <c r="F69" s="15">
        <v>880</v>
      </c>
      <c r="G69" s="14"/>
      <c r="H69" s="14"/>
      <c r="I69" s="14"/>
      <c r="J69" s="14"/>
    </row>
    <row r="70" spans="1:10" ht="28.8" x14ac:dyDescent="0.3">
      <c r="A70" s="28" t="s">
        <v>159</v>
      </c>
      <c r="B70" s="28" t="s">
        <v>215</v>
      </c>
      <c r="C70" s="28">
        <v>3292</v>
      </c>
      <c r="D70" s="29" t="s">
        <v>160</v>
      </c>
      <c r="E70" s="28" t="s">
        <v>120</v>
      </c>
      <c r="F70" s="35">
        <v>5900</v>
      </c>
      <c r="G70" s="32" t="s">
        <v>14</v>
      </c>
      <c r="H70" s="28" t="s">
        <v>15</v>
      </c>
      <c r="I70" s="28" t="s">
        <v>197</v>
      </c>
      <c r="J70" s="28" t="s">
        <v>198</v>
      </c>
    </row>
    <row r="71" spans="1:10" ht="20.399999999999999" customHeight="1" x14ac:dyDescent="0.3">
      <c r="A71" s="14"/>
      <c r="B71" s="14"/>
      <c r="C71" s="14"/>
      <c r="D71" s="14" t="s">
        <v>161</v>
      </c>
      <c r="E71" s="14" t="s">
        <v>162</v>
      </c>
      <c r="F71" s="15">
        <v>6100</v>
      </c>
      <c r="G71" s="14"/>
      <c r="H71" s="14"/>
      <c r="I71" s="14"/>
      <c r="J71" s="14"/>
    </row>
    <row r="72" spans="1:10" ht="28.8" x14ac:dyDescent="0.3">
      <c r="A72" s="28" t="s">
        <v>163</v>
      </c>
      <c r="B72" s="28" t="s">
        <v>216</v>
      </c>
      <c r="C72" s="28">
        <v>3294</v>
      </c>
      <c r="D72" s="29" t="s">
        <v>164</v>
      </c>
      <c r="E72" s="28" t="s">
        <v>58</v>
      </c>
      <c r="F72" s="35">
        <v>1100</v>
      </c>
      <c r="G72" s="32" t="s">
        <v>14</v>
      </c>
      <c r="H72" s="36" t="s">
        <v>141</v>
      </c>
      <c r="I72" s="28" t="s">
        <v>197</v>
      </c>
      <c r="J72" s="28" t="s">
        <v>198</v>
      </c>
    </row>
    <row r="73" spans="1:10" x14ac:dyDescent="0.3">
      <c r="A73" s="14"/>
      <c r="B73" s="14"/>
      <c r="C73" s="14"/>
      <c r="D73" s="14" t="s">
        <v>165</v>
      </c>
      <c r="E73" s="14" t="s">
        <v>166</v>
      </c>
      <c r="F73" s="15">
        <v>950</v>
      </c>
      <c r="G73" s="14"/>
      <c r="H73" s="14"/>
      <c r="I73" s="14"/>
      <c r="J73" s="14"/>
    </row>
    <row r="74" spans="1:10" x14ac:dyDescent="0.3">
      <c r="A74" s="14"/>
      <c r="B74" s="14"/>
      <c r="C74" s="14"/>
      <c r="D74" s="14" t="s">
        <v>167</v>
      </c>
      <c r="E74" s="14" t="s">
        <v>166</v>
      </c>
      <c r="F74" s="15">
        <v>150</v>
      </c>
      <c r="G74" s="14"/>
      <c r="H74" s="14"/>
      <c r="I74" s="14"/>
      <c r="J74" s="14"/>
    </row>
    <row r="75" spans="1:10" ht="28.8" x14ac:dyDescent="0.3">
      <c r="A75" s="28" t="s">
        <v>168</v>
      </c>
      <c r="B75" s="28" t="s">
        <v>217</v>
      </c>
      <c r="C75" s="28">
        <v>3299</v>
      </c>
      <c r="D75" s="29" t="s">
        <v>169</v>
      </c>
      <c r="E75" s="28" t="s">
        <v>13</v>
      </c>
      <c r="F75" s="35">
        <v>400</v>
      </c>
      <c r="G75" s="32" t="s">
        <v>14</v>
      </c>
      <c r="H75" s="36" t="s">
        <v>141</v>
      </c>
      <c r="I75" s="28" t="s">
        <v>197</v>
      </c>
      <c r="J75" s="28" t="s">
        <v>198</v>
      </c>
    </row>
    <row r="76" spans="1:10" ht="15" customHeight="1" x14ac:dyDescent="0.3">
      <c r="A76" s="14"/>
      <c r="B76" s="14"/>
      <c r="C76" s="14"/>
      <c r="D76" s="14" t="s">
        <v>170</v>
      </c>
      <c r="E76" s="14"/>
      <c r="F76" s="15">
        <v>400</v>
      </c>
      <c r="G76" s="14"/>
      <c r="H76" s="14"/>
      <c r="I76" s="14"/>
      <c r="J76" s="14"/>
    </row>
    <row r="77" spans="1:10" ht="21" customHeight="1" x14ac:dyDescent="0.3">
      <c r="A77" s="14"/>
      <c r="B77" s="14"/>
      <c r="C77" s="14"/>
      <c r="D77" s="14" t="s">
        <v>171</v>
      </c>
      <c r="E77" s="14"/>
      <c r="F77" s="15">
        <v>0</v>
      </c>
      <c r="G77" s="14"/>
      <c r="H77" s="14"/>
      <c r="I77" s="14"/>
      <c r="J77" s="14"/>
    </row>
    <row r="78" spans="1:10" ht="40.799999999999997" customHeight="1" x14ac:dyDescent="0.3">
      <c r="A78" s="28" t="s">
        <v>172</v>
      </c>
      <c r="B78" s="28" t="s">
        <v>218</v>
      </c>
      <c r="C78" s="28">
        <v>4221</v>
      </c>
      <c r="D78" s="29" t="s">
        <v>173</v>
      </c>
      <c r="E78" s="28" t="s">
        <v>174</v>
      </c>
      <c r="F78" s="35">
        <f>F79+F80+F81+F82</f>
        <v>34560</v>
      </c>
      <c r="G78" s="32" t="s">
        <v>14</v>
      </c>
      <c r="H78" s="33" t="s">
        <v>59</v>
      </c>
      <c r="I78" s="28" t="s">
        <v>197</v>
      </c>
      <c r="J78" s="28" t="s">
        <v>198</v>
      </c>
    </row>
    <row r="79" spans="1:10" x14ac:dyDescent="0.3">
      <c r="A79" s="37"/>
      <c r="B79" s="37"/>
      <c r="C79" s="37"/>
      <c r="D79" s="46" t="s">
        <v>220</v>
      </c>
      <c r="E79" s="37" t="s">
        <v>221</v>
      </c>
      <c r="F79" s="47">
        <v>9800</v>
      </c>
      <c r="G79" s="43"/>
      <c r="H79" s="48"/>
      <c r="I79" s="37"/>
      <c r="J79" s="37"/>
    </row>
    <row r="80" spans="1:10" x14ac:dyDescent="0.3">
      <c r="A80" s="37"/>
      <c r="B80" s="37"/>
      <c r="C80" s="37"/>
      <c r="D80" s="46" t="s">
        <v>222</v>
      </c>
      <c r="E80" s="37" t="s">
        <v>223</v>
      </c>
      <c r="F80" s="47">
        <v>11400</v>
      </c>
      <c r="G80" s="43"/>
      <c r="H80" s="48"/>
      <c r="I80" s="37"/>
      <c r="J80" s="37"/>
    </row>
    <row r="81" spans="1:10" x14ac:dyDescent="0.3">
      <c r="A81" s="37"/>
      <c r="B81" s="37"/>
      <c r="C81" s="37"/>
      <c r="D81" s="46" t="s">
        <v>224</v>
      </c>
      <c r="E81" s="37" t="s">
        <v>225</v>
      </c>
      <c r="F81" s="47">
        <v>10960</v>
      </c>
      <c r="G81" s="43"/>
      <c r="H81" s="48"/>
      <c r="I81" s="37"/>
      <c r="J81" s="37"/>
    </row>
    <row r="82" spans="1:10" x14ac:dyDescent="0.3">
      <c r="A82" s="14"/>
      <c r="B82" s="14"/>
      <c r="C82" s="14"/>
      <c r="D82" s="14" t="s">
        <v>226</v>
      </c>
      <c r="E82" s="14" t="s">
        <v>227</v>
      </c>
      <c r="F82" s="15">
        <v>2400</v>
      </c>
      <c r="G82" s="14"/>
      <c r="H82" s="14"/>
      <c r="I82" s="14"/>
      <c r="J82" s="14"/>
    </row>
    <row r="83" spans="1:10" ht="28.8" x14ac:dyDescent="0.3">
      <c r="A83" s="28" t="s">
        <v>175</v>
      </c>
      <c r="B83" s="28" t="s">
        <v>219</v>
      </c>
      <c r="C83" s="28">
        <v>4241</v>
      </c>
      <c r="D83" s="34" t="s">
        <v>176</v>
      </c>
      <c r="E83" s="28" t="s">
        <v>150</v>
      </c>
      <c r="F83" s="35">
        <v>4950</v>
      </c>
      <c r="G83" s="32" t="s">
        <v>14</v>
      </c>
      <c r="H83" s="36" t="s">
        <v>141</v>
      </c>
      <c r="I83" s="28" t="s">
        <v>197</v>
      </c>
      <c r="J83" s="28" t="s">
        <v>198</v>
      </c>
    </row>
    <row r="84" spans="1:10" ht="17.399999999999999" customHeight="1" x14ac:dyDescent="0.3">
      <c r="A84" s="14"/>
      <c r="B84" s="14"/>
      <c r="C84" s="14"/>
      <c r="D84" s="14" t="s">
        <v>177</v>
      </c>
      <c r="E84" s="14" t="s">
        <v>178</v>
      </c>
      <c r="F84" s="15">
        <v>4950</v>
      </c>
      <c r="G84" s="14"/>
      <c r="H84" s="14"/>
      <c r="I84" s="14"/>
      <c r="J84" s="14"/>
    </row>
    <row r="85" spans="1:10" x14ac:dyDescent="0.3">
      <c r="A85" s="38"/>
      <c r="B85" s="38"/>
      <c r="C85" s="38"/>
      <c r="D85" s="38"/>
      <c r="E85" s="38"/>
      <c r="F85" s="39"/>
      <c r="G85" s="38"/>
      <c r="H85" s="38"/>
      <c r="I85" s="38"/>
      <c r="J85" s="38"/>
    </row>
    <row r="88" spans="1:10" x14ac:dyDescent="0.3">
      <c r="A88" t="s">
        <v>229</v>
      </c>
    </row>
    <row r="90" spans="1:10" x14ac:dyDescent="0.3">
      <c r="H90" t="s">
        <v>179</v>
      </c>
    </row>
    <row r="92" spans="1:10" x14ac:dyDescent="0.3">
      <c r="H92" s="40"/>
      <c r="I92" s="40"/>
      <c r="J92" s="40"/>
    </row>
    <row r="93" spans="1:10" x14ac:dyDescent="0.3">
      <c r="H93" t="s">
        <v>180</v>
      </c>
    </row>
  </sheetData>
  <mergeCells count="1">
    <mergeCell ref="C2:G2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2020-03-04T08:37:21Z</dcterms:modified>
</cp:coreProperties>
</file>